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4385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<sst xmlns="http://schemas.openxmlformats.org/spreadsheetml/2006/main" count="247" uniqueCount="175">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</sst>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34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8" fillId="37" borderId="14" xfId="34" applyNumberFormat="1" applyFont="1" applyFill="1" applyBorder="1" applyAlignment="1" applyProtection="1">
      <alignment horizontal="center" vertical="center"/>
      <protection/>
    </xf>
    <xf numFmtId="0" fontId="11" fillId="33" borderId="0" xfId="34" applyFont="1" applyFill="1" applyAlignment="1" applyProtection="1">
      <alignment horizontal="right" vertical="center"/>
      <protection/>
    </xf>
    <xf numFmtId="170" fontId="9" fillId="36" borderId="14" xfId="34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34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34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9" fillId="38" borderId="14" xfId="34" applyNumberFormat="1" applyFont="1" applyFill="1" applyBorder="1" applyAlignment="1" applyProtection="1">
      <alignment horizontal="center" vertical="center"/>
      <protection/>
    </xf>
    <xf numFmtId="0" fontId="9" fillId="33" borderId="0" xfId="34" applyFont="1" applyFill="1" applyAlignment="1" applyProtection="1" quotePrefix="1">
      <alignment vertical="center"/>
      <protection/>
    </xf>
    <xf numFmtId="0" fontId="80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81" fillId="26" borderId="14" xfId="34" applyNumberFormat="1" applyFont="1" applyFill="1" applyBorder="1" applyAlignment="1" applyProtection="1">
      <alignment horizontal="center" vertical="center"/>
      <protection/>
    </xf>
    <xf numFmtId="0" fontId="81" fillId="26" borderId="14" xfId="34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34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34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34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26" borderId="25" xfId="0" applyFont="1" applyFill="1" applyBorder="1" applyAlignment="1" applyProtection="1">
      <alignment horizontal="center" vertical="center" wrapText="1"/>
      <protection/>
    </xf>
    <xf numFmtId="0" fontId="13" fillId="26" borderId="14" xfId="0" applyFont="1" applyFill="1" applyBorder="1" applyAlignment="1" applyProtection="1">
      <alignment horizontal="center" vertical="center" wrapText="1"/>
      <protection/>
    </xf>
    <xf numFmtId="0" fontId="13" fillId="26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34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26" borderId="55" xfId="0" applyFont="1" applyFill="1" applyBorder="1" applyAlignment="1" applyProtection="1">
      <alignment horizontal="left"/>
      <protection/>
    </xf>
    <xf numFmtId="1" fontId="3" fillId="26" borderId="55" xfId="0" applyNumberFormat="1" applyFont="1" applyFill="1" applyBorder="1" applyAlignment="1" applyProtection="1">
      <alignment/>
      <protection/>
    </xf>
    <xf numFmtId="3" fontId="14" fillId="26" borderId="55" xfId="0" applyNumberFormat="1" applyFont="1" applyFill="1" applyBorder="1" applyAlignment="1" applyProtection="1">
      <alignment/>
      <protection/>
    </xf>
    <xf numFmtId="3" fontId="14" fillId="26" borderId="56" xfId="0" applyNumberFormat="1" applyFont="1" applyFill="1" applyBorder="1" applyAlignment="1" applyProtection="1">
      <alignment/>
      <protection/>
    </xf>
    <xf numFmtId="3" fontId="14" fillId="26" borderId="57" xfId="0" applyNumberFormat="1" applyFont="1" applyFill="1" applyBorder="1" applyAlignment="1" applyProtection="1">
      <alignment/>
      <protection/>
    </xf>
    <xf numFmtId="3" fontId="14" fillId="26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26" borderId="57" xfId="0" applyNumberFormat="1" applyFont="1" applyFill="1" applyBorder="1" applyAlignment="1" applyProtection="1">
      <alignment horizontal="center"/>
      <protection/>
    </xf>
    <xf numFmtId="0" fontId="10" fillId="26" borderId="59" xfId="0" applyFont="1" applyFill="1" applyBorder="1" applyAlignment="1" applyProtection="1">
      <alignment horizontal="left"/>
      <protection/>
    </xf>
    <xf numFmtId="1" fontId="3" fillId="26" borderId="59" xfId="0" applyNumberFormat="1" applyFont="1" applyFill="1" applyBorder="1" applyAlignment="1" applyProtection="1">
      <alignment/>
      <protection/>
    </xf>
    <xf numFmtId="3" fontId="14" fillId="26" borderId="59" xfId="0" applyNumberFormat="1" applyFont="1" applyFill="1" applyBorder="1" applyAlignment="1" applyProtection="1">
      <alignment/>
      <protection/>
    </xf>
    <xf numFmtId="3" fontId="14" fillId="26" borderId="60" xfId="0" applyNumberFormat="1" applyFont="1" applyFill="1" applyBorder="1" applyAlignment="1" applyProtection="1">
      <alignment/>
      <protection/>
    </xf>
    <xf numFmtId="3" fontId="14" fillId="26" borderId="61" xfId="0" applyNumberFormat="1" applyFont="1" applyFill="1" applyBorder="1" applyAlignment="1" applyProtection="1">
      <alignment/>
      <protection/>
    </xf>
    <xf numFmtId="3" fontId="14" fillId="26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26" borderId="61" xfId="0" applyNumberFormat="1" applyFont="1" applyFill="1" applyBorder="1" applyAlignment="1" applyProtection="1">
      <alignment horizontal="center"/>
      <protection/>
    </xf>
    <xf numFmtId="0" fontId="10" fillId="26" borderId="63" xfId="0" applyFont="1" applyFill="1" applyBorder="1" applyAlignment="1" applyProtection="1">
      <alignment horizontal="left"/>
      <protection/>
    </xf>
    <xf numFmtId="1" fontId="3" fillId="26" borderId="64" xfId="0" applyNumberFormat="1" applyFont="1" applyFill="1" applyBorder="1" applyAlignment="1" applyProtection="1">
      <alignment/>
      <protection/>
    </xf>
    <xf numFmtId="3" fontId="14" fillId="26" borderId="64" xfId="0" applyNumberFormat="1" applyFont="1" applyFill="1" applyBorder="1" applyAlignment="1" applyProtection="1">
      <alignment/>
      <protection/>
    </xf>
    <xf numFmtId="3" fontId="14" fillId="26" borderId="65" xfId="0" applyNumberFormat="1" applyFont="1" applyFill="1" applyBorder="1" applyAlignment="1" applyProtection="1">
      <alignment/>
      <protection/>
    </xf>
    <xf numFmtId="3" fontId="14" fillId="26" borderId="66" xfId="0" applyNumberFormat="1" applyFont="1" applyFill="1" applyBorder="1" applyAlignment="1" applyProtection="1">
      <alignment/>
      <protection/>
    </xf>
    <xf numFmtId="3" fontId="14" fillId="26" borderId="67" xfId="0" applyNumberFormat="1" applyFont="1" applyFill="1" applyBorder="1" applyAlignment="1" applyProtection="1">
      <alignment/>
      <protection/>
    </xf>
    <xf numFmtId="3" fontId="14" fillId="26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82" fillId="36" borderId="84" xfId="34" applyNumberFormat="1" applyFont="1" applyFill="1" applyBorder="1" applyAlignment="1" applyProtection="1">
      <alignment horizontal="right" vertical="center"/>
      <protection/>
    </xf>
    <xf numFmtId="3" fontId="82" fillId="36" borderId="85" xfId="34" applyNumberFormat="1" applyFont="1" applyFill="1" applyBorder="1" applyAlignment="1" applyProtection="1">
      <alignment horizontal="right" vertical="center"/>
      <protection/>
    </xf>
    <xf numFmtId="3" fontId="82" fillId="36" borderId="82" xfId="34" applyNumberFormat="1" applyFont="1" applyFill="1" applyBorder="1" applyAlignment="1" applyProtection="1">
      <alignment horizontal="right" vertical="center"/>
      <protection/>
    </xf>
    <xf numFmtId="3" fontId="82" fillId="36" borderId="86" xfId="34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82" fillId="36" borderId="91" xfId="34" applyNumberFormat="1" applyFont="1" applyFill="1" applyBorder="1" applyAlignment="1" applyProtection="1">
      <alignment horizontal="right" vertical="center"/>
      <protection/>
    </xf>
    <xf numFmtId="3" fontId="82" fillId="36" borderId="92" xfId="34" applyNumberFormat="1" applyFont="1" applyFill="1" applyBorder="1" applyAlignment="1" applyProtection="1">
      <alignment horizontal="right" vertical="center"/>
      <protection/>
    </xf>
    <xf numFmtId="3" fontId="82" fillId="36" borderId="89" xfId="34" applyNumberFormat="1" applyFont="1" applyFill="1" applyBorder="1" applyAlignment="1" applyProtection="1">
      <alignment horizontal="right" vertical="center"/>
      <protection/>
    </xf>
    <xf numFmtId="3" fontId="82" fillId="36" borderId="93" xfId="34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82" fillId="36" borderId="97" xfId="34" applyNumberFormat="1" applyFont="1" applyFill="1" applyBorder="1" applyAlignment="1" applyProtection="1">
      <alignment horizontal="right" vertical="center"/>
      <protection/>
    </xf>
    <xf numFmtId="3" fontId="82" fillId="36" borderId="98" xfId="34" applyNumberFormat="1" applyFont="1" applyFill="1" applyBorder="1" applyAlignment="1" applyProtection="1">
      <alignment horizontal="right" vertical="center"/>
      <protection/>
    </xf>
    <xf numFmtId="3" fontId="82" fillId="36" borderId="95" xfId="34" applyNumberFormat="1" applyFont="1" applyFill="1" applyBorder="1" applyAlignment="1" applyProtection="1">
      <alignment horizontal="right" vertical="center"/>
      <protection/>
    </xf>
    <xf numFmtId="3" fontId="82" fillId="36" borderId="99" xfId="34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82" fillId="36" borderId="14" xfId="34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83" fillId="5" borderId="40" xfId="34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172" fontId="10" fillId="33" borderId="100" xfId="56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26" borderId="107" xfId="0" applyNumberFormat="1" applyFont="1" applyFill="1" applyBorder="1" applyAlignment="1" applyProtection="1">
      <alignment/>
      <protection/>
    </xf>
    <xf numFmtId="173" fontId="10" fillId="26" borderId="108" xfId="0" applyNumberFormat="1" applyFont="1" applyFill="1" applyBorder="1" applyAlignment="1" applyProtection="1">
      <alignment/>
      <protection/>
    </xf>
    <xf numFmtId="173" fontId="10" fillId="26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84" fillId="41" borderId="110" xfId="38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5" fillId="33" borderId="111" xfId="0" applyNumberFormat="1" applyFont="1" applyFill="1" applyBorder="1" applyAlignment="1" applyProtection="1" quotePrefix="1">
      <alignment/>
      <protection/>
    </xf>
    <xf numFmtId="173" fontId="86" fillId="33" borderId="111" xfId="0" applyNumberFormat="1" applyFont="1" applyFill="1" applyBorder="1" applyAlignment="1" applyProtection="1" quotePrefix="1">
      <alignment/>
      <protection/>
    </xf>
    <xf numFmtId="173" fontId="86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26" borderId="39" xfId="0" applyNumberFormat="1" applyFont="1" applyFill="1" applyBorder="1" applyAlignment="1" applyProtection="1">
      <alignment horizontal="right"/>
      <protection/>
    </xf>
    <xf numFmtId="173" fontId="10" fillId="26" borderId="40" xfId="0" applyNumberFormat="1" applyFont="1" applyFill="1" applyBorder="1" applyAlignment="1" applyProtection="1">
      <alignment horizontal="right"/>
      <protection/>
    </xf>
    <xf numFmtId="173" fontId="10" fillId="26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7" fillId="33" borderId="0" xfId="38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5" fillId="33" borderId="17" xfId="0" applyNumberFormat="1" applyFont="1" applyFill="1" applyBorder="1" applyAlignment="1" applyProtection="1" quotePrefix="1">
      <alignment/>
      <protection/>
    </xf>
    <xf numFmtId="173" fontId="86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34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8" fillId="36" borderId="14" xfId="34" applyFont="1" applyFill="1" applyBorder="1" applyAlignment="1" applyProtection="1">
      <alignment horizontal="center" vertical="center"/>
      <protection/>
    </xf>
    <xf numFmtId="0" fontId="11" fillId="33" borderId="0" xfId="34" applyFont="1" applyFill="1" applyBorder="1" applyAlignment="1" applyProtection="1">
      <alignment horizontal="right" vertical="center"/>
      <protection/>
    </xf>
    <xf numFmtId="0" fontId="89" fillId="36" borderId="14" xfId="34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26" borderId="14" xfId="39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90" fillId="36" borderId="124" xfId="34" applyNumberFormat="1" applyFont="1" applyFill="1" applyBorder="1" applyAlignment="1" applyProtection="1">
      <alignment horizontal="center" vertical="center"/>
      <protection/>
    </xf>
    <xf numFmtId="1" fontId="90" fillId="36" borderId="25" xfId="34" applyNumberFormat="1" applyFont="1" applyFill="1" applyBorder="1" applyAlignment="1" applyProtection="1">
      <alignment horizontal="center" vertical="center"/>
      <protection/>
    </xf>
    <xf numFmtId="0" fontId="11" fillId="33" borderId="125" xfId="34" applyFont="1" applyFill="1" applyBorder="1" applyAlignment="1" applyProtection="1">
      <alignment horizontal="right" vertical="top" wrapText="1"/>
      <protection/>
    </xf>
    <xf numFmtId="0" fontId="11" fillId="33" borderId="0" xfId="34" applyFont="1" applyFill="1" applyAlignment="1" applyProtection="1">
      <alignment horizontal="right" vertical="top" wrapText="1"/>
      <protection/>
    </xf>
    <xf numFmtId="0" fontId="12" fillId="38" borderId="47" xfId="34" applyFont="1" applyFill="1" applyBorder="1" applyAlignment="1" applyProtection="1">
      <alignment horizontal="center" vertical="center" wrapText="1"/>
      <protection/>
    </xf>
    <xf numFmtId="0" fontId="12" fillId="38" borderId="23" xfId="34" applyFont="1" applyFill="1" applyBorder="1" applyAlignment="1" applyProtection="1">
      <alignment horizontal="center" vertical="center" wrapText="1"/>
      <protection/>
    </xf>
    <xf numFmtId="0" fontId="78" fillId="38" borderId="47" xfId="0" applyFont="1" applyFill="1" applyBorder="1" applyAlignment="1" applyProtection="1">
      <alignment horizontal="center" vertical="center" wrapText="1"/>
      <protection/>
    </xf>
    <xf numFmtId="0" fontId="78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34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OSV_PLEVEN_B3_2024_03_31_PRB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 ПЛЕВЕН</v>
          </cell>
          <cell r="F9">
            <v>45382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-608235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695380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-87145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 ЗОРНИЦА ЙОТКОВА</v>
          </cell>
        </row>
        <row r="608">
          <cell r="B608">
            <v>45394</v>
          </cell>
          <cell r="E608">
            <v>64800690</v>
          </cell>
          <cell r="H608" t="str">
            <v>iva-nacheva@riew-pleven.eu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 ПЛЕВЕН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414414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околната среда и водите</v>
      </c>
      <c r="C13" s="31"/>
      <c r="D13" s="31"/>
      <c r="E13" s="35" t="str">
        <f>+'[1]OTCHET'!E12</f>
        <v>код по ЕБК:</v>
      </c>
      <c r="F13" s="36" t="str">
        <f>+'[1]OTCHET'!F12</f>
        <v>1900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0</v>
      </c>
      <c r="F43" s="250">
        <f t="shared" si="1"/>
        <v>0</v>
      </c>
      <c r="G43" s="251">
        <f>+'[1]OTCHET'!G205+'[1]OTCHET'!G223+'[1]OTCHET'!G274</f>
        <v>0</v>
      </c>
      <c r="H43" s="252">
        <f>+'[1]OTCHET'!H205+'[1]OTCHET'!H223+'[1]OTCHET'!H274</f>
        <v>0</v>
      </c>
      <c r="I43" s="252">
        <f>+'[1]OTCHET'!I205+'[1]OTCHET'!I223+'[1]OTCHET'!I274</f>
        <v>0</v>
      </c>
      <c r="J43" s="253">
        <f>+'[1]OTCHET'!J205+'[1]OTCHET'!J223+'[1]OTCHET'!J274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0</v>
      </c>
      <c r="G44" s="121">
        <f>+'[1]OTCHET'!G227+'[1]OTCHET'!G233+'[1]OTCHET'!G236+'[1]OTCHET'!G237+'[1]OTCHET'!G238+'[1]OTCHET'!G239+'[1]OTCHET'!G243</f>
        <v>0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0</v>
      </c>
      <c r="G45" s="257">
        <f>+'[1]OTCHET'!G236+'[1]OTCHET'!G237+'[1]OTCHET'!G238+'[1]OTCHET'!G239+'[1]OTCHET'!G246+'[1]OTCHET'!G247+'[1]OTCHET'!G251</f>
        <v>0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0</v>
      </c>
      <c r="F48" s="168">
        <f t="shared" si="1"/>
        <v>0</v>
      </c>
      <c r="G48" s="163">
        <f>+'[1]OTCHET'!G268+'[1]OTCHET'!G272+'[1]OTCHET'!G273</f>
        <v>0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0</v>
      </c>
      <c r="F49" s="168">
        <f t="shared" si="1"/>
        <v>0</v>
      </c>
      <c r="G49" s="169">
        <f>'[1]OTCHET'!G278+'[1]OTCHET'!G279+'[1]OTCHET'!G287+'[1]OTCHET'!G290</f>
        <v>0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0</v>
      </c>
      <c r="F50" s="168">
        <f t="shared" si="1"/>
        <v>0</v>
      </c>
      <c r="G50" s="169">
        <f>+'[1]OTCHET'!G291</f>
        <v>0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87145</v>
      </c>
      <c r="G56" s="294">
        <f t="shared" si="5"/>
        <v>87145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0</v>
      </c>
      <c r="F57" s="299">
        <f t="shared" si="1"/>
        <v>0</v>
      </c>
      <c r="G57" s="300">
        <f>+'[1]OTCHET'!G364+'[1]OTCHET'!G378+'[1]OTCHET'!G391</f>
        <v>0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04">
        <f t="shared" si="1"/>
        <v>87145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87145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0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87145</v>
      </c>
      <c r="G64" s="337">
        <f t="shared" si="6"/>
        <v>87145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-87145</v>
      </c>
      <c r="G66" s="349">
        <f aca="true" t="shared" si="8" ref="G66:L66">SUM(+G68+G76+G77+G84+G85+G86+G89+G90+G91+G92+G93+G94+G95)</f>
        <v>-87145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0</v>
      </c>
      <c r="G70" s="376">
        <f>+'[1]OTCHET'!G487+'[1]OTCHET'!G488+'[1]OTCHET'!G491+'[1]OTCHET'!G492+'[1]OTCHET'!G495+'[1]OTCHET'!G496+'[1]OTCHET'!G497+'[1]OTCHET'!G499</f>
        <v>0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0</v>
      </c>
      <c r="G83" s="383">
        <f>+'[1]OTCHET'!G483</f>
        <v>0</v>
      </c>
      <c r="H83" s="384">
        <f>+'[1]OTCHET'!H483</f>
        <v>0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-87145</v>
      </c>
      <c r="G86" s="310">
        <f aca="true" t="shared" si="11" ref="G86:M86">+G87+G88</f>
        <v>-87145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0</v>
      </c>
      <c r="F88" s="382">
        <f t="shared" si="1"/>
        <v>-87145</v>
      </c>
      <c r="G88" s="383">
        <f>+'[1]OTCHET'!G524+'[1]OTCHET'!G527+'[1]OTCHET'!G547</f>
        <v>-87145</v>
      </c>
      <c r="H88" s="384">
        <f>+'[1]OTCHET'!H524+'[1]OTCHET'!H527+'[1]OTCHET'!H547</f>
        <v>0</v>
      </c>
      <c r="I88" s="384">
        <f>+'[1]OTCHET'!I524+'[1]OTCHET'!I527+'[1]OTCHET'!I547</f>
        <v>0</v>
      </c>
      <c r="J88" s="385">
        <f>+'[1]OTCHET'!J524+'[1]OTCHET'!J527+'[1]OTCHET'!J547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0</v>
      </c>
      <c r="G89" s="300">
        <f>'[1]OTCHET'!G534</f>
        <v>0</v>
      </c>
      <c r="H89" s="301">
        <f>'[1]OTCHET'!H534</f>
        <v>0</v>
      </c>
      <c r="I89" s="301">
        <f>'[1]OTCHET'!I534</f>
        <v>0</v>
      </c>
      <c r="J89" s="302">
        <f>'[1]OTCHET'!J534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0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0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0</v>
      </c>
      <c r="G91" s="169">
        <f>+'[1]OTCHET'!G576+'[1]OTCHET'!G577+'[1]OTCHET'!G578+'[1]OTCHET'!G579+'[1]OTCHET'!G580+'[1]OTCHET'!G581+'[1]OTCHET'!G582</f>
        <v>0</v>
      </c>
      <c r="H91" s="170">
        <f>+'[1]OTCHET'!H576+'[1]OTCHET'!H577+'[1]OTCHET'!H578+'[1]OTCHET'!H579+'[1]OTCHET'!H580+'[1]OTCHET'!H581+'[1]OTCHET'!H582</f>
        <v>0</v>
      </c>
      <c r="I91" s="170">
        <f>+'[1]OTCHET'!I576+'[1]OTCHET'!I577+'[1]OTCHET'!I578+'[1]OTCHET'!I579+'[1]OTCHET'!I580+'[1]OTCHET'!I581+'[1]OTCHET'!I582</f>
        <v>0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0</v>
      </c>
      <c r="G92" s="169">
        <f>+'[1]OTCHET'!G583</f>
        <v>0</v>
      </c>
      <c r="H92" s="170">
        <f>+'[1]OTCHET'!H583</f>
        <v>0</v>
      </c>
      <c r="I92" s="170">
        <f>+'[1]OTCHET'!I583</f>
        <v>0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0</v>
      </c>
      <c r="G94" s="169">
        <f>+'[1]OTCHET'!G592+'[1]OTCHET'!G593</f>
        <v>0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0</v>
      </c>
      <c r="H95" s="122">
        <f>'[1]OTCHET'!H594</f>
        <v>0</v>
      </c>
      <c r="I95" s="122">
        <f>'[1]OTCHET'!I594</f>
        <v>0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0</v>
      </c>
      <c r="H96" s="398">
        <f>+'[1]OTCHET'!H597</f>
        <v>0</v>
      </c>
      <c r="I96" s="398">
        <f>+'[1]OTCHET'!I597</f>
        <v>0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+'[1]OTCHET'!H608</f>
        <v>iva-nacheva@riew-pleven.eu</v>
      </c>
      <c r="C107" s="421"/>
      <c r="D107" s="421"/>
      <c r="E107" s="426"/>
      <c r="F107" s="19"/>
      <c r="G107" s="427">
        <f>+'[1]OTCHET'!E608</f>
        <v>64800690</v>
      </c>
      <c r="H107" s="427">
        <f>+'[1]OTCHET'!F608</f>
        <v>0</v>
      </c>
      <c r="I107" s="428"/>
      <c r="J107" s="429">
        <f>+'[1]OTCHET'!B608</f>
        <v>45394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+'[1]OTCHET'!D606</f>
        <v>ИВА НАЧЕВА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+'[1]OTCHET'!G603</f>
        <v>ИВА НАЧЕВА</v>
      </c>
      <c r="F114" s="447"/>
      <c r="G114" s="443"/>
      <c r="H114" s="3"/>
      <c r="I114" s="447" t="str">
        <f>+'[1]OTCHET'!G606</f>
        <v>ИНЖ. ЗОРНИЦА ЙОТКОВА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2024-04-23T09:17:06Z</dcterms:created>
  <dcterms:modified xsi:type="dcterms:W3CDTF">2024-04-23T09:17:29Z</dcterms:modified>
  <cp:category/>
  <cp:version/>
  <cp:contentType/>
  <cp:contentStatus/>
</cp:coreProperties>
</file>